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311" windowWidth="1446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<sst xmlns="http://schemas.openxmlformats.org/spreadsheetml/2006/main" count="31" uniqueCount="22">
  <si>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Objekt</t>
  </si>
  <si>
    <t>Rok</t>
  </si>
  <si>
    <t>Duben</t>
  </si>
  <si>
    <t xml:space="preserve">Leden </t>
  </si>
  <si>
    <t>Únor</t>
  </si>
  <si>
    <t xml:space="preserve">Březen </t>
  </si>
  <si>
    <t>Květen</t>
  </si>
  <si>
    <t>Čeven</t>
  </si>
  <si>
    <t>Červenec</t>
  </si>
  <si>
    <t>Srpen</t>
  </si>
  <si>
    <t>Září</t>
  </si>
  <si>
    <t>Říjen</t>
  </si>
  <si>
    <t>Listopad</t>
  </si>
  <si>
    <t>Prosinec</t>
  </si>
  <si>
    <t>Celkem</t>
  </si>
  <si>
    <t>Průměr</t>
  </si>
  <si>
    <t>SZ Hrádek u Nechanic</t>
  </si>
  <si>
    <t>SZ Náchod</t>
  </si>
  <si>
    <t>SZ Opočno</t>
  </si>
  <si>
    <t>SZ Ratibořice</t>
  </si>
  <si>
    <t>Hos Kuks</t>
  </si>
  <si>
    <t>Objekt - HK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</si>
</sst>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thin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hair"/>
      <right>
        <color indexed="63"/>
      </right>
      <top style="double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33" borderId="23" xfId="0" applyNumberFormat="1" applyFont="1" applyFill="1" applyBorder="1" applyAlignment="1">
      <alignment horizontal="center"/>
    </xf>
    <xf numFmtId="3" fontId="1" fillId="33" borderId="24" xfId="0" applyNumberFormat="1" applyFont="1" applyFill="1" applyBorder="1" applyAlignment="1">
      <alignment horizontal="center"/>
    </xf>
    <xf numFmtId="3" fontId="3" fillId="33" borderId="23" xfId="0" applyNumberFormat="1" applyFont="1" applyFill="1" applyBorder="1" applyAlignment="1">
      <alignment horizontal="center" vertical="top" wrapText="1"/>
    </xf>
    <xf numFmtId="3" fontId="1" fillId="33" borderId="23" xfId="0" applyNumberFormat="1" applyFont="1" applyFill="1" applyBorder="1" applyAlignment="1">
      <alignment horizontal="center" vertical="top" wrapText="1"/>
    </xf>
    <xf numFmtId="3" fontId="1" fillId="33" borderId="24" xfId="0" applyNumberFormat="1" applyFont="1" applyFill="1" applyBorder="1" applyAlignment="1">
      <alignment horizontal="center" vertical="top" wrapText="1"/>
    </xf>
    <xf numFmtId="3" fontId="1" fillId="33" borderId="25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33" borderId="27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center"/>
    </xf>
    <xf numFmtId="3" fontId="1" fillId="33" borderId="29" xfId="0" applyNumberFormat="1" applyFont="1" applyFill="1" applyBorder="1" applyAlignment="1">
      <alignment horizontal="center"/>
    </xf>
    <xf numFmtId="3" fontId="1" fillId="33" borderId="30" xfId="0" applyNumberFormat="1" applyFont="1" applyFill="1" applyBorder="1" applyAlignment="1">
      <alignment horizontal="center"/>
    </xf>
    <xf numFmtId="3" fontId="1" fillId="33" borderId="31" xfId="0" applyNumberFormat="1" applyFont="1" applyFill="1" applyBorder="1" applyAlignment="1">
      <alignment horizontal="center"/>
    </xf>
    <xf numFmtId="3" fontId="1" fillId="33" borderId="3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0" xfId="0" applyNumberFormat="1" applyFont="1" applyAlignment="1">
      <alignment horizontal="left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Návštěvnost objektů NPÚ v Královéhradeckém kraji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1775"/>
          <c:w val="0.8992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List1!$A$34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2013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2012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val>
            <c:numRef>
              <c:f>List1!$D$34:$G$34</c:f>
              <c:numCache/>
            </c:numRef>
          </c:val>
          <c:smooth val="0"/>
        </c:ser>
        <c:ser>
          <c:idx val="2"/>
          <c:order val="1"/>
          <c:tx>
            <c:strRef>
              <c:f>List1!$A$35</c:f>
              <c:strCache>
                <c:ptCount val="1"/>
                <c:pt idx="0">
                  <c:v>Hos Kuks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List1!$D$35:$G$35</c:f>
              <c:numCache/>
            </c:numRef>
          </c:val>
          <c:smooth val="0"/>
        </c:ser>
        <c:ser>
          <c:idx val="3"/>
          <c:order val="2"/>
          <c:tx>
            <c:strRef>
              <c:f>List1!$A$36</c:f>
              <c:strCache>
                <c:ptCount val="1"/>
                <c:pt idx="0">
                  <c:v>SZ Náchod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List1!$D$36:$G$36</c:f>
              <c:numCache/>
            </c:numRef>
          </c:val>
          <c:smooth val="0"/>
        </c:ser>
        <c:ser>
          <c:idx val="4"/>
          <c:order val="3"/>
          <c:tx>
            <c:strRef>
              <c:f>List1!$A$37</c:f>
              <c:strCache>
                <c:ptCount val="1"/>
                <c:pt idx="0">
                  <c:v>SZ Opočno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99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List1!$D$37:$G$37</c:f>
              <c:numCache/>
            </c:numRef>
          </c:val>
          <c:smooth val="0"/>
        </c:ser>
        <c:ser>
          <c:idx val="0"/>
          <c:order val="4"/>
          <c:tx>
            <c:strRef>
              <c:f>List1!$A$38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List1!$D$38:$G$38</c:f>
              <c:numCache/>
            </c:numRef>
          </c:val>
          <c:smooth val="0"/>
        </c:ser>
        <c:marker val="1"/>
        <c:axId val="37994320"/>
        <c:axId val="6404561"/>
      </c:lineChart>
      <c:catAx>
        <c:axId val="379943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návštěvnost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94320"/>
        <c:crossesAt val="1"/>
        <c:crossBetween val="between"/>
        <c:dispUnits/>
        <c:min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55"/>
          <c:y val="0.9035"/>
          <c:w val="0.8302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0.83575</cdr:y>
    </cdr:from>
    <cdr:to>
      <cdr:x>0.371</cdr:x>
      <cdr:y>0.887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3086100" y="4000500"/>
          <a:ext cx="466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2011</a:t>
          </a:r>
        </a:p>
      </cdr:txBody>
    </cdr:sp>
  </cdr:relSizeAnchor>
  <cdr:relSizeAnchor xmlns:cdr="http://schemas.openxmlformats.org/drawingml/2006/chartDrawing">
    <cdr:from>
      <cdr:x>0.14675</cdr:x>
      <cdr:y>0.83575</cdr:y>
    </cdr:from>
    <cdr:to>
      <cdr:x>0.2045</cdr:x>
      <cdr:y>0.89375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1400175" y="400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2010</a:t>
          </a:r>
        </a:p>
      </cdr:txBody>
    </cdr:sp>
  </cdr:relSizeAnchor>
  <cdr:relSizeAnchor xmlns:cdr="http://schemas.openxmlformats.org/drawingml/2006/chartDrawing">
    <cdr:from>
      <cdr:x>0.82725</cdr:x>
      <cdr:y>0.84025</cdr:y>
    </cdr:from>
    <cdr:to>
      <cdr:x>0.88075</cdr:x>
      <cdr:y>0.896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7915275" y="4019550"/>
          <a:ext cx="514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142875</xdr:rowOff>
    </xdr:from>
    <xdr:to>
      <xdr:col>15</xdr:col>
      <xdr:colOff>571500</xdr:colOff>
      <xdr:row>69</xdr:row>
      <xdr:rowOff>28575</xdr:rowOff>
    </xdr:to>
    <xdr:graphicFrame>
      <xdr:nvGraphicFramePr>
        <xdr:cNvPr id="1" name="graf 1"/>
        <xdr:cNvGraphicFramePr/>
      </xdr:nvGraphicFramePr>
      <xdr:xfrm>
        <a:off x="0" y="5972175"/>
        <a:ext cx="9572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A7">
      <selection activeCell="R3" sqref="R3"/>
    </sheetView>
  </sheetViews>
  <sheetFormatPr defaultColWidth="9.140625" defaultRowHeight="12.75"/>
  <cols>
    <col min="1" max="1" width="17.57421875" style="16" customWidth="1"/>
    <col min="2" max="3" width="6.421875" style="16" customWidth="1"/>
    <col min="4" max="16" width="8.7109375" style="16" customWidth="1"/>
    <col min="17" max="16384" width="9.140625" style="16" customWidth="1"/>
  </cols>
  <sheetData>
    <row r="1" spans="1:16" ht="13.5" customHeight="1" thickBot="1" thickTop="1">
      <c r="A1" s="3" t="s">
        <v>0</v>
      </c>
      <c r="B1" s="3" t="s">
        <v>1</v>
      </c>
      <c r="C1" s="3"/>
      <c r="D1" s="3" t="s">
        <v>3</v>
      </c>
      <c r="E1" s="3" t="s">
        <v>4</v>
      </c>
      <c r="F1" s="3" t="s">
        <v>5</v>
      </c>
      <c r="G1" s="3" t="s">
        <v>2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</row>
    <row r="2" spans="1:16" ht="13.5" customHeight="1" thickTop="1">
      <c r="A2" s="40" t="s">
        <v>16</v>
      </c>
      <c r="B2" s="12">
        <v>2014</v>
      </c>
      <c r="C2" s="35"/>
      <c r="D2" s="27">
        <v>0</v>
      </c>
      <c r="E2" s="25">
        <v>0</v>
      </c>
      <c r="F2" s="25">
        <v>0</v>
      </c>
      <c r="G2" s="25">
        <v>3522</v>
      </c>
      <c r="H2" s="25">
        <v>2668</v>
      </c>
      <c r="I2" s="25">
        <v>2318</v>
      </c>
      <c r="J2" s="25">
        <v>7259</v>
      </c>
      <c r="K2" s="25">
        <v>7653</v>
      </c>
      <c r="L2" s="25">
        <v>1715</v>
      </c>
      <c r="M2" s="25">
        <v>1047</v>
      </c>
      <c r="N2" s="25">
        <v>4201</v>
      </c>
      <c r="O2" s="28">
        <v>2991</v>
      </c>
      <c r="P2" s="5">
        <f>AVERAGE(SUM(D2:O2))</f>
        <v>33374</v>
      </c>
    </row>
    <row r="3" spans="1:16" ht="12" customHeight="1">
      <c r="A3" s="41"/>
      <c r="B3" s="18">
        <v>2013</v>
      </c>
      <c r="C3" s="36"/>
      <c r="D3" s="29">
        <v>0</v>
      </c>
      <c r="E3" s="20">
        <v>0</v>
      </c>
      <c r="F3" s="20">
        <v>2122</v>
      </c>
      <c r="G3" s="20">
        <v>1009</v>
      </c>
      <c r="H3" s="20">
        <v>2084</v>
      </c>
      <c r="I3" s="20">
        <v>2646</v>
      </c>
      <c r="J3" s="20">
        <v>5749</v>
      </c>
      <c r="K3" s="20">
        <v>6102</v>
      </c>
      <c r="L3" s="20">
        <v>1970</v>
      </c>
      <c r="M3" s="20">
        <v>1026</v>
      </c>
      <c r="N3" s="20">
        <v>3344</v>
      </c>
      <c r="O3" s="30">
        <v>3342</v>
      </c>
      <c r="P3" s="6">
        <f>AVERAGE(SUM(D3:O3))</f>
        <v>29394</v>
      </c>
    </row>
    <row r="4" spans="1:16" ht="12" customHeight="1">
      <c r="A4" s="41"/>
      <c r="B4" s="19">
        <v>2012</v>
      </c>
      <c r="C4" s="37"/>
      <c r="D4" s="29">
        <v>43</v>
      </c>
      <c r="E4" s="20">
        <v>73</v>
      </c>
      <c r="F4" s="20">
        <v>272</v>
      </c>
      <c r="G4" s="20">
        <v>3341</v>
      </c>
      <c r="H4" s="20">
        <v>2357</v>
      </c>
      <c r="I4" s="20">
        <v>2200</v>
      </c>
      <c r="J4" s="20">
        <v>5750</v>
      </c>
      <c r="K4" s="20">
        <v>6802</v>
      </c>
      <c r="L4" s="20">
        <v>2142</v>
      </c>
      <c r="M4" s="20">
        <v>448</v>
      </c>
      <c r="N4" s="20">
        <v>2636</v>
      </c>
      <c r="O4" s="30">
        <v>4208</v>
      </c>
      <c r="P4" s="6">
        <f>AVERAGE(SUM(D4:O4))</f>
        <v>30272</v>
      </c>
    </row>
    <row r="5" spans="1:16" ht="12" customHeight="1">
      <c r="A5" s="42"/>
      <c r="B5" s="19">
        <v>2011</v>
      </c>
      <c r="C5" s="38"/>
      <c r="D5" s="31">
        <v>57</v>
      </c>
      <c r="E5" s="21">
        <v>131</v>
      </c>
      <c r="F5" s="21">
        <v>365</v>
      </c>
      <c r="G5" s="21">
        <v>3718</v>
      </c>
      <c r="H5" s="21">
        <v>2550</v>
      </c>
      <c r="I5" s="21">
        <v>3027</v>
      </c>
      <c r="J5" s="21">
        <v>8520</v>
      </c>
      <c r="K5" s="21">
        <v>6482</v>
      </c>
      <c r="L5" s="21">
        <v>2530</v>
      </c>
      <c r="M5" s="21">
        <v>926</v>
      </c>
      <c r="N5" s="21">
        <v>3344</v>
      </c>
      <c r="O5" s="32">
        <v>3342</v>
      </c>
      <c r="P5" s="6">
        <f>AVERAGE(SUM(D5:O5))</f>
        <v>34992</v>
      </c>
    </row>
    <row r="6" spans="1:16" ht="12" customHeight="1" thickBot="1">
      <c r="A6" s="4" t="s">
        <v>15</v>
      </c>
      <c r="B6" s="1"/>
      <c r="C6" s="1"/>
      <c r="D6" s="7">
        <f aca="true" t="shared" si="0" ref="D6:P6">AVERAGE(D2:D5)</f>
        <v>25</v>
      </c>
      <c r="E6" s="7">
        <f t="shared" si="0"/>
        <v>51</v>
      </c>
      <c r="F6" s="7">
        <f t="shared" si="0"/>
        <v>689.75</v>
      </c>
      <c r="G6" s="7">
        <f t="shared" si="0"/>
        <v>2897.5</v>
      </c>
      <c r="H6" s="7">
        <f t="shared" si="0"/>
        <v>2414.75</v>
      </c>
      <c r="I6" s="7">
        <f t="shared" si="0"/>
        <v>2547.75</v>
      </c>
      <c r="J6" s="7">
        <f t="shared" si="0"/>
        <v>6819.5</v>
      </c>
      <c r="K6" s="7">
        <f t="shared" si="0"/>
        <v>6759.75</v>
      </c>
      <c r="L6" s="7">
        <f t="shared" si="0"/>
        <v>2089.25</v>
      </c>
      <c r="M6" s="7">
        <f t="shared" si="0"/>
        <v>861.75</v>
      </c>
      <c r="N6" s="7">
        <f t="shared" si="0"/>
        <v>3381.25</v>
      </c>
      <c r="O6" s="8">
        <f t="shared" si="0"/>
        <v>3470.75</v>
      </c>
      <c r="P6" s="13">
        <f t="shared" si="0"/>
        <v>32008</v>
      </c>
    </row>
    <row r="7" spans="2:16" ht="12" customHeight="1" thickBot="1" thickTop="1">
      <c r="B7" s="17"/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7"/>
    </row>
    <row r="8" spans="1:16" ht="12" customHeight="1" thickTop="1">
      <c r="A8" s="43" t="s">
        <v>20</v>
      </c>
      <c r="B8" s="12">
        <v>2014</v>
      </c>
      <c r="C8" s="35"/>
      <c r="D8" s="27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8">
        <v>0</v>
      </c>
      <c r="P8" s="5">
        <f>SUM(D8:O8)</f>
        <v>0</v>
      </c>
    </row>
    <row r="9" spans="1:16" ht="12" customHeight="1">
      <c r="A9" s="44"/>
      <c r="B9" s="19">
        <v>2013</v>
      </c>
      <c r="C9" s="37"/>
      <c r="D9" s="29">
        <v>0</v>
      </c>
      <c r="E9" s="22">
        <v>0</v>
      </c>
      <c r="F9" s="20">
        <v>434</v>
      </c>
      <c r="G9" s="20">
        <v>1893</v>
      </c>
      <c r="H9" s="20">
        <v>4028</v>
      </c>
      <c r="I9" s="20">
        <v>4478</v>
      </c>
      <c r="J9" s="20">
        <v>9308</v>
      </c>
      <c r="K9" s="23">
        <v>9534</v>
      </c>
      <c r="L9" s="20">
        <v>4917</v>
      </c>
      <c r="M9" s="20">
        <v>2209</v>
      </c>
      <c r="N9" s="20">
        <v>263</v>
      </c>
      <c r="O9" s="30">
        <v>0</v>
      </c>
      <c r="P9" s="6">
        <f>SUM(D9:O9)</f>
        <v>37064</v>
      </c>
    </row>
    <row r="10" spans="1:16" ht="12" customHeight="1">
      <c r="A10" s="44"/>
      <c r="B10" s="19">
        <v>2012</v>
      </c>
      <c r="C10" s="37"/>
      <c r="D10" s="29">
        <v>30</v>
      </c>
      <c r="E10" s="22">
        <v>7</v>
      </c>
      <c r="F10" s="20">
        <v>450</v>
      </c>
      <c r="G10" s="20">
        <v>1888</v>
      </c>
      <c r="H10" s="20">
        <v>4696</v>
      </c>
      <c r="I10" s="20">
        <v>4622</v>
      </c>
      <c r="J10" s="20">
        <v>10241</v>
      </c>
      <c r="K10" s="23">
        <v>10474</v>
      </c>
      <c r="L10" s="20">
        <v>5777</v>
      </c>
      <c r="M10" s="20">
        <v>1297</v>
      </c>
      <c r="N10" s="20">
        <v>475</v>
      </c>
      <c r="O10" s="30">
        <v>0</v>
      </c>
      <c r="P10" s="6">
        <f>SUM(D10:O10)</f>
        <v>39957</v>
      </c>
    </row>
    <row r="11" spans="1:16" ht="12" customHeight="1">
      <c r="A11" s="45"/>
      <c r="B11" s="19">
        <v>2011</v>
      </c>
      <c r="C11" s="38"/>
      <c r="D11" s="31">
        <v>58</v>
      </c>
      <c r="E11" s="21">
        <v>132</v>
      </c>
      <c r="F11" s="21">
        <v>28</v>
      </c>
      <c r="G11" s="21">
        <v>2660</v>
      </c>
      <c r="H11" s="21">
        <v>4313</v>
      </c>
      <c r="I11" s="21">
        <v>5156</v>
      </c>
      <c r="J11" s="21">
        <v>12712</v>
      </c>
      <c r="K11" s="24">
        <v>10715</v>
      </c>
      <c r="L11" s="21">
        <v>6185</v>
      </c>
      <c r="M11" s="21">
        <v>2230</v>
      </c>
      <c r="N11" s="21">
        <v>0</v>
      </c>
      <c r="O11" s="32">
        <v>44</v>
      </c>
      <c r="P11" s="6">
        <f>SUM(D11:O11)</f>
        <v>44233</v>
      </c>
    </row>
    <row r="12" spans="1:16" ht="12" customHeight="1" thickBot="1">
      <c r="A12" s="4" t="s">
        <v>15</v>
      </c>
      <c r="B12" s="1"/>
      <c r="C12" s="1"/>
      <c r="D12" s="7">
        <f aca="true" t="shared" si="1" ref="D12:P12">AVERAGE(D8:D11)</f>
        <v>22</v>
      </c>
      <c r="E12" s="7">
        <f t="shared" si="1"/>
        <v>34.75</v>
      </c>
      <c r="F12" s="7">
        <f t="shared" si="1"/>
        <v>228</v>
      </c>
      <c r="G12" s="7">
        <f t="shared" si="1"/>
        <v>1610.25</v>
      </c>
      <c r="H12" s="7">
        <f t="shared" si="1"/>
        <v>3259.25</v>
      </c>
      <c r="I12" s="7">
        <f t="shared" si="1"/>
        <v>3564</v>
      </c>
      <c r="J12" s="7">
        <f t="shared" si="1"/>
        <v>8065.25</v>
      </c>
      <c r="K12" s="7">
        <f t="shared" si="1"/>
        <v>7680.75</v>
      </c>
      <c r="L12" s="7">
        <f t="shared" si="1"/>
        <v>4219.75</v>
      </c>
      <c r="M12" s="7">
        <f t="shared" si="1"/>
        <v>1434</v>
      </c>
      <c r="N12" s="7">
        <f t="shared" si="1"/>
        <v>184.5</v>
      </c>
      <c r="O12" s="8">
        <f t="shared" si="1"/>
        <v>11</v>
      </c>
      <c r="P12" s="9">
        <f t="shared" si="1"/>
        <v>30313.5</v>
      </c>
    </row>
    <row r="13" spans="2:16" ht="12" customHeight="1" thickBot="1" thickTop="1">
      <c r="B13" s="17"/>
      <c r="C13" s="1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7"/>
    </row>
    <row r="14" spans="1:16" ht="12" customHeight="1" thickTop="1">
      <c r="A14" s="43" t="s">
        <v>17</v>
      </c>
      <c r="B14" s="12">
        <v>2014</v>
      </c>
      <c r="C14" s="35"/>
      <c r="D14" s="27">
        <v>96</v>
      </c>
      <c r="E14" s="25">
        <v>0</v>
      </c>
      <c r="F14" s="25">
        <v>135</v>
      </c>
      <c r="G14" s="25">
        <v>1035</v>
      </c>
      <c r="H14" s="25">
        <v>3610</v>
      </c>
      <c r="I14" s="25">
        <v>4126</v>
      </c>
      <c r="J14" s="25">
        <v>8656</v>
      </c>
      <c r="K14" s="25">
        <v>10138</v>
      </c>
      <c r="L14" s="25">
        <v>3387</v>
      </c>
      <c r="M14" s="25">
        <v>1833</v>
      </c>
      <c r="N14" s="25">
        <v>735</v>
      </c>
      <c r="O14" s="28">
        <v>26</v>
      </c>
      <c r="P14" s="5">
        <f>SUM(D14:O14)</f>
        <v>33777</v>
      </c>
    </row>
    <row r="15" spans="1:16" ht="12" customHeight="1">
      <c r="A15" s="44"/>
      <c r="B15" s="19">
        <v>2013</v>
      </c>
      <c r="C15" s="37"/>
      <c r="D15" s="29">
        <v>0</v>
      </c>
      <c r="E15" s="20">
        <v>0</v>
      </c>
      <c r="F15" s="20">
        <v>164</v>
      </c>
      <c r="G15" s="20">
        <v>773</v>
      </c>
      <c r="H15" s="20">
        <v>3540</v>
      </c>
      <c r="I15" s="20">
        <v>3947</v>
      </c>
      <c r="J15" s="20">
        <v>7872</v>
      </c>
      <c r="K15" s="23">
        <v>8785</v>
      </c>
      <c r="L15" s="20">
        <v>2794</v>
      </c>
      <c r="M15" s="20">
        <v>1254</v>
      </c>
      <c r="N15" s="20">
        <v>771</v>
      </c>
      <c r="O15" s="30">
        <v>80</v>
      </c>
      <c r="P15" s="6">
        <f>SUM(D15:O15)</f>
        <v>29980</v>
      </c>
    </row>
    <row r="16" spans="1:16" ht="12" customHeight="1">
      <c r="A16" s="44"/>
      <c r="B16" s="19">
        <v>2012</v>
      </c>
      <c r="C16" s="37"/>
      <c r="D16" s="29">
        <v>0</v>
      </c>
      <c r="E16" s="20">
        <v>0</v>
      </c>
      <c r="F16" s="20">
        <v>381</v>
      </c>
      <c r="G16" s="20">
        <v>1279</v>
      </c>
      <c r="H16" s="20">
        <v>3252</v>
      </c>
      <c r="I16" s="20">
        <v>3433</v>
      </c>
      <c r="J16" s="20">
        <v>9955</v>
      </c>
      <c r="K16" s="23">
        <v>9933</v>
      </c>
      <c r="L16" s="20">
        <v>4294</v>
      </c>
      <c r="M16" s="20">
        <v>975</v>
      </c>
      <c r="N16" s="20">
        <v>858</v>
      </c>
      <c r="O16" s="30">
        <v>0</v>
      </c>
      <c r="P16" s="6">
        <f>SUM(D16:O16)</f>
        <v>34360</v>
      </c>
    </row>
    <row r="17" spans="1:16" ht="12" customHeight="1">
      <c r="A17" s="45"/>
      <c r="B17" s="19">
        <v>2011</v>
      </c>
      <c r="C17" s="38"/>
      <c r="D17" s="31">
        <v>0</v>
      </c>
      <c r="E17" s="21">
        <v>0</v>
      </c>
      <c r="F17" s="21">
        <v>0</v>
      </c>
      <c r="G17" s="21">
        <v>1249</v>
      </c>
      <c r="H17" s="21">
        <v>2363</v>
      </c>
      <c r="I17" s="21">
        <v>3736</v>
      </c>
      <c r="J17" s="21">
        <v>11885</v>
      </c>
      <c r="K17" s="21">
        <v>10325</v>
      </c>
      <c r="L17" s="21">
        <v>3294</v>
      </c>
      <c r="M17" s="21">
        <v>1335</v>
      </c>
      <c r="N17" s="21">
        <v>0</v>
      </c>
      <c r="O17" s="32">
        <v>0</v>
      </c>
      <c r="P17" s="6">
        <f>SUM(D17:O17)</f>
        <v>34187</v>
      </c>
    </row>
    <row r="18" spans="1:16" ht="12" customHeight="1" thickBot="1">
      <c r="A18" s="4" t="s">
        <v>15</v>
      </c>
      <c r="B18" s="1"/>
      <c r="C18" s="1"/>
      <c r="D18" s="7">
        <f aca="true" t="shared" si="2" ref="D18:P18">AVERAGE(D14:D17)</f>
        <v>24</v>
      </c>
      <c r="E18" s="7">
        <f t="shared" si="2"/>
        <v>0</v>
      </c>
      <c r="F18" s="7">
        <f t="shared" si="2"/>
        <v>170</v>
      </c>
      <c r="G18" s="7">
        <f t="shared" si="2"/>
        <v>1084</v>
      </c>
      <c r="H18" s="7">
        <f t="shared" si="2"/>
        <v>3191.25</v>
      </c>
      <c r="I18" s="7">
        <f t="shared" si="2"/>
        <v>3810.5</v>
      </c>
      <c r="J18" s="7">
        <f t="shared" si="2"/>
        <v>9592</v>
      </c>
      <c r="K18" s="7">
        <f t="shared" si="2"/>
        <v>9795.25</v>
      </c>
      <c r="L18" s="7">
        <f t="shared" si="2"/>
        <v>3442.25</v>
      </c>
      <c r="M18" s="7">
        <f t="shared" si="2"/>
        <v>1349.25</v>
      </c>
      <c r="N18" s="7">
        <f t="shared" si="2"/>
        <v>591</v>
      </c>
      <c r="O18" s="8">
        <f t="shared" si="2"/>
        <v>26.5</v>
      </c>
      <c r="P18" s="9">
        <f t="shared" si="2"/>
        <v>33076</v>
      </c>
    </row>
    <row r="19" spans="2:16" ht="12" customHeight="1" thickBot="1" thickTop="1">
      <c r="B19" s="17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7"/>
    </row>
    <row r="20" spans="1:16" ht="12" customHeight="1" thickTop="1">
      <c r="A20" s="43" t="s">
        <v>18</v>
      </c>
      <c r="B20" s="12">
        <v>2014</v>
      </c>
      <c r="C20" s="35"/>
      <c r="D20" s="27">
        <v>0</v>
      </c>
      <c r="E20" s="25">
        <v>0</v>
      </c>
      <c r="F20" s="25">
        <v>0</v>
      </c>
      <c r="G20" s="25">
        <v>3298</v>
      </c>
      <c r="H20" s="25">
        <v>6677</v>
      </c>
      <c r="I20" s="25">
        <v>6232</v>
      </c>
      <c r="J20" s="25">
        <v>14353</v>
      </c>
      <c r="K20" s="25">
        <v>17863</v>
      </c>
      <c r="L20" s="25">
        <v>5076</v>
      </c>
      <c r="M20" s="25">
        <v>2394</v>
      </c>
      <c r="N20" s="25">
        <v>93</v>
      </c>
      <c r="O20" s="28">
        <v>0</v>
      </c>
      <c r="P20" s="26">
        <f>SUM(D20:O20)</f>
        <v>55986</v>
      </c>
    </row>
    <row r="21" spans="1:16" ht="12" customHeight="1">
      <c r="A21" s="44"/>
      <c r="B21" s="19">
        <v>2013</v>
      </c>
      <c r="C21" s="37"/>
      <c r="D21" s="29">
        <v>0</v>
      </c>
      <c r="E21" s="20">
        <v>0</v>
      </c>
      <c r="F21" s="20">
        <v>148</v>
      </c>
      <c r="G21" s="20">
        <v>1309</v>
      </c>
      <c r="H21" s="20">
        <v>4614</v>
      </c>
      <c r="I21" s="20">
        <v>4772</v>
      </c>
      <c r="J21" s="20">
        <v>12605</v>
      </c>
      <c r="K21" s="23">
        <v>13578</v>
      </c>
      <c r="L21" s="20">
        <v>4000</v>
      </c>
      <c r="M21" s="20">
        <v>2260</v>
      </c>
      <c r="N21" s="20">
        <v>3</v>
      </c>
      <c r="O21" s="30">
        <v>20</v>
      </c>
      <c r="P21" s="15">
        <f>SUM(D21:O21)</f>
        <v>43309</v>
      </c>
    </row>
    <row r="22" spans="1:16" ht="12" customHeight="1">
      <c r="A22" s="44"/>
      <c r="B22" s="19">
        <v>2012</v>
      </c>
      <c r="C22" s="37"/>
      <c r="D22" s="29">
        <v>0</v>
      </c>
      <c r="E22" s="20">
        <v>0</v>
      </c>
      <c r="F22" s="20">
        <v>61</v>
      </c>
      <c r="G22" s="20">
        <v>1169</v>
      </c>
      <c r="H22" s="20">
        <v>2750</v>
      </c>
      <c r="I22" s="20">
        <v>3287</v>
      </c>
      <c r="J22" s="20">
        <v>7443</v>
      </c>
      <c r="K22" s="23">
        <v>7423</v>
      </c>
      <c r="L22" s="20">
        <v>3403</v>
      </c>
      <c r="M22" s="20">
        <v>814</v>
      </c>
      <c r="N22" s="20">
        <v>0</v>
      </c>
      <c r="O22" s="30">
        <v>0</v>
      </c>
      <c r="P22" s="14">
        <f>SUM(D22:O22)</f>
        <v>26350</v>
      </c>
    </row>
    <row r="23" spans="1:16" ht="12" customHeight="1">
      <c r="A23" s="45"/>
      <c r="B23" s="19">
        <v>2011</v>
      </c>
      <c r="C23" s="38"/>
      <c r="D23" s="31">
        <v>0</v>
      </c>
      <c r="E23" s="21">
        <v>0</v>
      </c>
      <c r="F23" s="21">
        <v>0</v>
      </c>
      <c r="G23" s="21">
        <v>1113</v>
      </c>
      <c r="H23" s="21">
        <v>2399</v>
      </c>
      <c r="I23" s="21">
        <v>3320</v>
      </c>
      <c r="J23" s="21">
        <v>9148</v>
      </c>
      <c r="K23" s="24">
        <v>6919</v>
      </c>
      <c r="L23" s="21">
        <v>3439</v>
      </c>
      <c r="M23" s="21">
        <v>1157</v>
      </c>
      <c r="N23" s="21">
        <v>0</v>
      </c>
      <c r="O23" s="32">
        <v>0</v>
      </c>
      <c r="P23" s="14">
        <f>SUM(D23:O23)</f>
        <v>27495</v>
      </c>
    </row>
    <row r="24" spans="1:16" ht="12" customHeight="1" thickBot="1">
      <c r="A24" s="4" t="s">
        <v>15</v>
      </c>
      <c r="B24" s="1"/>
      <c r="C24" s="1"/>
      <c r="D24" s="7">
        <f aca="true" t="shared" si="3" ref="D24:P24">AVERAGE(D20:D23)</f>
        <v>0</v>
      </c>
      <c r="E24" s="7">
        <f t="shared" si="3"/>
        <v>0</v>
      </c>
      <c r="F24" s="7">
        <f t="shared" si="3"/>
        <v>52.25</v>
      </c>
      <c r="G24" s="7">
        <f t="shared" si="3"/>
        <v>1722.25</v>
      </c>
      <c r="H24" s="7">
        <f t="shared" si="3"/>
        <v>4110</v>
      </c>
      <c r="I24" s="7">
        <f t="shared" si="3"/>
        <v>4402.75</v>
      </c>
      <c r="J24" s="7">
        <f t="shared" si="3"/>
        <v>10887.25</v>
      </c>
      <c r="K24" s="7">
        <f t="shared" si="3"/>
        <v>11445.75</v>
      </c>
      <c r="L24" s="7">
        <f t="shared" si="3"/>
        <v>3979.5</v>
      </c>
      <c r="M24" s="7">
        <f t="shared" si="3"/>
        <v>1656.25</v>
      </c>
      <c r="N24" s="7">
        <f t="shared" si="3"/>
        <v>24</v>
      </c>
      <c r="O24" s="8">
        <f t="shared" si="3"/>
        <v>5</v>
      </c>
      <c r="P24" s="9">
        <f t="shared" si="3"/>
        <v>38285</v>
      </c>
    </row>
    <row r="25" spans="2:16" ht="12" customHeight="1" thickBot="1" thickTop="1">
      <c r="B25" s="17"/>
      <c r="C25" s="17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7"/>
    </row>
    <row r="26" spans="1:16" ht="12" customHeight="1" thickTop="1">
      <c r="A26" s="43" t="s">
        <v>19</v>
      </c>
      <c r="B26" s="12">
        <v>2014</v>
      </c>
      <c r="C26" s="35"/>
      <c r="D26" s="27">
        <v>0</v>
      </c>
      <c r="E26" s="25">
        <v>0</v>
      </c>
      <c r="F26" s="25">
        <v>0</v>
      </c>
      <c r="G26" s="25">
        <v>4311</v>
      </c>
      <c r="H26" s="25">
        <v>7155</v>
      </c>
      <c r="I26" s="25">
        <v>13518</v>
      </c>
      <c r="J26" s="25">
        <v>17350</v>
      </c>
      <c r="K26" s="25">
        <v>21699</v>
      </c>
      <c r="L26" s="25">
        <v>3997</v>
      </c>
      <c r="M26" s="25">
        <v>3015</v>
      </c>
      <c r="N26" s="25">
        <v>0</v>
      </c>
      <c r="O26" s="28">
        <v>6256</v>
      </c>
      <c r="P26" s="5">
        <f>SUM(D26:O26)</f>
        <v>77301</v>
      </c>
    </row>
    <row r="27" spans="1:16" ht="12" customHeight="1">
      <c r="A27" s="44"/>
      <c r="B27" s="19">
        <v>2013</v>
      </c>
      <c r="C27" s="37"/>
      <c r="D27" s="29">
        <v>0</v>
      </c>
      <c r="E27" s="20">
        <v>0</v>
      </c>
      <c r="F27" s="20">
        <v>235</v>
      </c>
      <c r="G27" s="20">
        <v>2216</v>
      </c>
      <c r="H27" s="20">
        <v>5314</v>
      </c>
      <c r="I27" s="20">
        <v>12038</v>
      </c>
      <c r="J27" s="20">
        <v>17591</v>
      </c>
      <c r="K27" s="23">
        <v>18948</v>
      </c>
      <c r="L27" s="20">
        <v>3377</v>
      </c>
      <c r="M27" s="20">
        <v>1984</v>
      </c>
      <c r="N27" s="20">
        <v>0</v>
      </c>
      <c r="O27" s="30">
        <v>4969</v>
      </c>
      <c r="P27" s="6">
        <f>SUM(D27:O27)</f>
        <v>66672</v>
      </c>
    </row>
    <row r="28" spans="1:16" ht="12" customHeight="1">
      <c r="A28" s="44"/>
      <c r="B28" s="19">
        <v>2012</v>
      </c>
      <c r="C28" s="37"/>
      <c r="D28" s="29">
        <v>0</v>
      </c>
      <c r="E28" s="20">
        <v>0</v>
      </c>
      <c r="F28" s="20">
        <v>16</v>
      </c>
      <c r="G28" s="20">
        <v>2012</v>
      </c>
      <c r="H28" s="20">
        <v>6455</v>
      </c>
      <c r="I28" s="20">
        <v>13318</v>
      </c>
      <c r="J28" s="20">
        <v>16673</v>
      </c>
      <c r="K28" s="23">
        <v>18738</v>
      </c>
      <c r="L28" s="20">
        <v>3623</v>
      </c>
      <c r="M28" s="20">
        <v>1303</v>
      </c>
      <c r="N28" s="20">
        <v>0</v>
      </c>
      <c r="O28" s="30">
        <v>0</v>
      </c>
      <c r="P28" s="6">
        <f>SUM(D28:O28)</f>
        <v>62138</v>
      </c>
    </row>
    <row r="29" spans="1:18" ht="12" customHeight="1">
      <c r="A29" s="45"/>
      <c r="B29" s="19">
        <v>2011</v>
      </c>
      <c r="C29" s="38"/>
      <c r="D29" s="31">
        <v>0</v>
      </c>
      <c r="E29" s="21">
        <v>0</v>
      </c>
      <c r="F29" s="21">
        <v>0</v>
      </c>
      <c r="G29" s="21">
        <v>2711</v>
      </c>
      <c r="H29" s="21">
        <v>4710</v>
      </c>
      <c r="I29" s="21">
        <v>7609</v>
      </c>
      <c r="J29" s="21">
        <v>17512</v>
      </c>
      <c r="K29" s="24">
        <v>17697</v>
      </c>
      <c r="L29" s="21">
        <v>4601</v>
      </c>
      <c r="M29" s="21">
        <v>1809</v>
      </c>
      <c r="N29" s="21">
        <v>0</v>
      </c>
      <c r="O29" s="32">
        <v>6925</v>
      </c>
      <c r="P29" s="6">
        <f>SUM(D29:O29)</f>
        <v>63574</v>
      </c>
      <c r="R29" s="34"/>
    </row>
    <row r="30" spans="1:16" ht="12" customHeight="1" thickBot="1">
      <c r="A30" s="4" t="s">
        <v>15</v>
      </c>
      <c r="B30" s="2"/>
      <c r="C30" s="2"/>
      <c r="D30" s="7">
        <f aca="true" t="shared" si="4" ref="D30:P30">AVERAGE(D26:D29)</f>
        <v>0</v>
      </c>
      <c r="E30" s="7">
        <f t="shared" si="4"/>
        <v>0</v>
      </c>
      <c r="F30" s="7">
        <f t="shared" si="4"/>
        <v>62.75</v>
      </c>
      <c r="G30" s="7">
        <f t="shared" si="4"/>
        <v>2812.5</v>
      </c>
      <c r="H30" s="7">
        <f t="shared" si="4"/>
        <v>5908.5</v>
      </c>
      <c r="I30" s="7">
        <f t="shared" si="4"/>
        <v>11620.75</v>
      </c>
      <c r="J30" s="7">
        <f t="shared" si="4"/>
        <v>17281.5</v>
      </c>
      <c r="K30" s="7">
        <f t="shared" si="4"/>
        <v>19270.5</v>
      </c>
      <c r="L30" s="7">
        <f t="shared" si="4"/>
        <v>3899.5</v>
      </c>
      <c r="M30" s="7">
        <f t="shared" si="4"/>
        <v>2027.75</v>
      </c>
      <c r="N30" s="7">
        <f t="shared" si="4"/>
        <v>0</v>
      </c>
      <c r="O30" s="8">
        <f t="shared" si="4"/>
        <v>4537.5</v>
      </c>
      <c r="P30" s="9">
        <f t="shared" si="4"/>
        <v>67421.25</v>
      </c>
    </row>
    <row r="31" ht="12" customHeight="1" thickTop="1"/>
    <row r="32" ht="12" customHeight="1"/>
    <row r="33" spans="1:30" ht="12" customHeight="1">
      <c r="A33" s="10" t="s">
        <v>21</v>
      </c>
      <c r="B33" s="10"/>
      <c r="C33" s="10">
        <v>2010</v>
      </c>
      <c r="D33" s="10">
        <v>2011</v>
      </c>
      <c r="E33" s="10">
        <v>2012</v>
      </c>
      <c r="F33" s="10">
        <v>2013</v>
      </c>
      <c r="G33" s="10">
        <v>2014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12" customHeight="1">
      <c r="A34" s="46" t="s">
        <v>16</v>
      </c>
      <c r="B34" s="46"/>
      <c r="C34" s="39">
        <v>29468</v>
      </c>
      <c r="D34" s="11">
        <f>P5</f>
        <v>34992</v>
      </c>
      <c r="E34" s="11">
        <f>P4</f>
        <v>30272</v>
      </c>
      <c r="F34" s="11">
        <f>P3</f>
        <v>29394</v>
      </c>
      <c r="G34" s="11">
        <f>P2</f>
        <v>33374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2" customHeight="1">
      <c r="A35" s="46" t="s">
        <v>20</v>
      </c>
      <c r="B35" s="46"/>
      <c r="C35" s="39">
        <v>49752</v>
      </c>
      <c r="D35" s="11">
        <f>P11</f>
        <v>44233</v>
      </c>
      <c r="E35" s="11">
        <f>P10</f>
        <v>39957</v>
      </c>
      <c r="F35" s="11">
        <f>P9</f>
        <v>37064</v>
      </c>
      <c r="G35" s="11">
        <f>P8</f>
        <v>0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2" customHeight="1">
      <c r="A36" s="46" t="s">
        <v>17</v>
      </c>
      <c r="B36" s="46"/>
      <c r="C36" s="39">
        <v>42090</v>
      </c>
      <c r="D36" s="11">
        <f>P17</f>
        <v>34187</v>
      </c>
      <c r="E36" s="11">
        <f>P16</f>
        <v>34360</v>
      </c>
      <c r="F36" s="11">
        <f>P15</f>
        <v>29980</v>
      </c>
      <c r="G36" s="11">
        <f>P14</f>
        <v>33777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12" customHeight="1">
      <c r="A37" s="46" t="s">
        <v>18</v>
      </c>
      <c r="B37" s="46"/>
      <c r="C37" s="39">
        <v>50789</v>
      </c>
      <c r="D37" s="11">
        <f>P23</f>
        <v>27495</v>
      </c>
      <c r="E37" s="11">
        <f>P22</f>
        <v>26350</v>
      </c>
      <c r="F37" s="11">
        <f>P21</f>
        <v>43309</v>
      </c>
      <c r="G37" s="11">
        <f>P20</f>
        <v>55986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7" ht="12" customHeight="1">
      <c r="A38" s="46" t="s">
        <v>19</v>
      </c>
      <c r="B38" s="46"/>
      <c r="C38" s="39">
        <v>71811</v>
      </c>
      <c r="D38" s="11">
        <f>P29</f>
        <v>63574</v>
      </c>
      <c r="E38" s="11">
        <f>P28</f>
        <v>62138</v>
      </c>
      <c r="F38" s="11">
        <f>P27</f>
        <v>66672</v>
      </c>
      <c r="G38" s="11">
        <f>P26</f>
        <v>77301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10">
    <mergeCell ref="A2:A5"/>
    <mergeCell ref="A8:A11"/>
    <mergeCell ref="A14:A17"/>
    <mergeCell ref="A20:A23"/>
    <mergeCell ref="A26:A29"/>
    <mergeCell ref="A38:B38"/>
    <mergeCell ref="A37:B37"/>
    <mergeCell ref="A36:B36"/>
    <mergeCell ref="A35:B35"/>
    <mergeCell ref="A34:B34"/>
  </mergeCells>
  <printOptions horizontalCentered="1"/>
  <pageMargins left="0.3937007874015748" right="0.35433070866141736" top="0.4724409448818898" bottom="0.4330708661417323" header="0.2362204724409449" footer="0.1968503937007874"/>
  <pageSetup horizontalDpi="600" verticalDpi="600" orientation="landscape" paperSize="9" r:id="rId2"/>
  <headerFooter alignWithMargins="0">
    <oddHeader>&amp;C&amp;"Arial,Tučné"Návštěvnost objektů NPÚ v Pardubickém kraji</oddHeader>
    <oddFooter>&amp;L&amp;8Zdroj: NPÚ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jetmarova</dc:creator>
  <cp:keywords/>
  <dc:description/>
  <cp:lastModifiedBy>Spálenská</cp:lastModifiedBy>
  <cp:lastPrinted>2013-10-01T09:47:56Z</cp:lastPrinted>
  <dcterms:created xsi:type="dcterms:W3CDTF">2011-05-30T08:03:00Z</dcterms:created>
  <dcterms:modified xsi:type="dcterms:W3CDTF">2015-01-05T08:57:59Z</dcterms:modified>
  <cp:category/>
  <cp:version/>
  <cp:contentType/>
  <cp:contentStatus/>
</cp:coreProperties>
</file>